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0440" activeTab="1"/>
  </bookViews>
  <sheets>
    <sheet name="Balance" sheetId="1" r:id="rId1"/>
    <sheet name="pyg" sheetId="2" r:id="rId2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2"/>
  <c r="C68" i="1"/>
  <c r="C64"/>
  <c r="C4"/>
  <c r="D16"/>
  <c r="C60" l="1"/>
  <c r="C55"/>
  <c r="C49"/>
  <c r="C42"/>
  <c r="C33"/>
  <c r="C32" s="1"/>
  <c r="C31" s="1"/>
  <c r="C16"/>
  <c r="C58" i="2"/>
  <c r="C52"/>
  <c r="C59" s="1"/>
  <c r="C43"/>
  <c r="C40"/>
  <c r="C28"/>
  <c r="C22"/>
  <c r="C14"/>
  <c r="C7"/>
  <c r="D58"/>
  <c r="D52"/>
  <c r="D40"/>
  <c r="D43" s="1"/>
  <c r="D28"/>
  <c r="D22"/>
  <c r="D14"/>
  <c r="D7"/>
  <c r="D64" i="1"/>
  <c r="D60"/>
  <c r="D55"/>
  <c r="D49"/>
  <c r="D42"/>
  <c r="D33"/>
  <c r="D32" s="1"/>
  <c r="D31" s="1"/>
  <c r="D4"/>
  <c r="D53" l="1"/>
  <c r="D59" i="2"/>
  <c r="C44"/>
  <c r="C46" s="1"/>
  <c r="C64" s="1"/>
  <c r="D40" i="1"/>
  <c r="D68" s="1"/>
  <c r="D27"/>
  <c r="C53"/>
  <c r="C40"/>
  <c r="C27"/>
  <c r="D34" i="2"/>
  <c r="D44" s="1"/>
  <c r="D46" s="1"/>
  <c r="D64" s="1"/>
</calcChain>
</file>

<file path=xl/sharedStrings.xml><?xml version="1.0" encoding="utf-8"?>
<sst xmlns="http://schemas.openxmlformats.org/spreadsheetml/2006/main" count="136" uniqueCount="125">
  <si>
    <t>FUNDACIÓN: ¿HAY DERECHO?</t>
  </si>
  <si>
    <t>ACTIVO</t>
  </si>
  <si>
    <t xml:space="preserve">NOTAS DE LA MEMORIA </t>
  </si>
  <si>
    <t>A) ACTIVO NO CORRIENTE</t>
  </si>
  <si>
    <t>I.    Inmovilizado intangible</t>
  </si>
  <si>
    <t>II.   Bienes del Patrimonio Histórico</t>
  </si>
  <si>
    <t>III. Inmovilizado material</t>
  </si>
  <si>
    <t>IV.  Inversiones inmobiliarias</t>
  </si>
  <si>
    <t>V.    Inversiones en entidades del grupo y asociadas a largo plazo</t>
  </si>
  <si>
    <t>VI.  Inversiones financieras a largo plazo</t>
  </si>
  <si>
    <t xml:space="preserve">VII. Activos por impuesto diferido </t>
  </si>
  <si>
    <t>VIII. Deudores no corrientes:</t>
  </si>
  <si>
    <t xml:space="preserve">        1. Usuarios</t>
  </si>
  <si>
    <t xml:space="preserve">        2. Patrocinadores o afiliados</t>
  </si>
  <si>
    <t xml:space="preserve">        3. Otros</t>
  </si>
  <si>
    <t>B) ACTIVO CORRIENTE</t>
  </si>
  <si>
    <t>I.    Existencias</t>
  </si>
  <si>
    <t>II.  Usuarios y otros deudores de la actividad propia</t>
  </si>
  <si>
    <r>
      <t xml:space="preserve">      </t>
    </r>
    <r>
      <rPr>
        <sz val="9"/>
        <rFont val="Verdana"/>
        <family val="2"/>
      </rPr>
      <t>1. Entidades del grupo</t>
    </r>
  </si>
  <si>
    <t xml:space="preserve">      2. Entidades asociadas</t>
  </si>
  <si>
    <t xml:space="preserve">      3. Otros</t>
  </si>
  <si>
    <t>III.   Deudores comerciales y otras cuentas a cobrar</t>
  </si>
  <si>
    <t>IV.   Inversiones en entidades del grupo y asociadas a corto  plazo</t>
  </si>
  <si>
    <t>V.   Inversiones financieras a corto plazo</t>
  </si>
  <si>
    <t>VI.  Periodificaciones a corto plazo</t>
  </si>
  <si>
    <t>VII.    Efectivo y otros activos líquidos equivalentes</t>
  </si>
  <si>
    <t>TOTAL ACTIVO (A+B)</t>
  </si>
  <si>
    <t>PATRIMONIO NETO Y PASIVO</t>
  </si>
  <si>
    <t>A) PATRIMONIO NETO</t>
  </si>
  <si>
    <t xml:space="preserve"> A-1) Fondos propios</t>
  </si>
  <si>
    <t xml:space="preserve">    I.   Dotación fundacional</t>
  </si>
  <si>
    <t xml:space="preserve">    1. Dotación fundacional</t>
  </si>
  <si>
    <t xml:space="preserve">    2. (Dotación fundacional no exigido)*</t>
  </si>
  <si>
    <t xml:space="preserve">    II.  Reservas</t>
  </si>
  <si>
    <t xml:space="preserve">    III. Excedentes de ejercicios anteriores **</t>
  </si>
  <si>
    <t xml:space="preserve">    IV.  Excedente del ejercicio</t>
  </si>
  <si>
    <t xml:space="preserve"> A-2) Subvenciones, donaciones y legados recibidos</t>
  </si>
  <si>
    <t>B) PASIVO NO CORRIENTE</t>
  </si>
  <si>
    <t xml:space="preserve">      I.   Provisiones a largo plazo</t>
  </si>
  <si>
    <t xml:space="preserve">      II.  Deudas a largo plazo</t>
  </si>
  <si>
    <t xml:space="preserve">       1. Deudas con entidades de crédito</t>
  </si>
  <si>
    <t xml:space="preserve">       2. Acreedores por arrendamiento financiero</t>
  </si>
  <si>
    <t xml:space="preserve">       3. Otras deudas a largo plazo</t>
  </si>
  <si>
    <r>
      <t xml:space="preserve">      III.  Deudas con </t>
    </r>
    <r>
      <rPr>
        <b/>
        <sz val="9"/>
        <rFont val="Verdana"/>
        <family val="2"/>
      </rPr>
      <t>entidades del grupo y asociadas  a largo plazo</t>
    </r>
  </si>
  <si>
    <t xml:space="preserve">      IV.   Pasivos por impuesto diferido </t>
  </si>
  <si>
    <t xml:space="preserve">       V.   Periodificaciones a largo plazo</t>
  </si>
  <si>
    <t xml:space="preserve">      VI. Acreedores no corrientes</t>
  </si>
  <si>
    <t xml:space="preserve">       1. Proveedores</t>
  </si>
  <si>
    <t xml:space="preserve">       2. Beneficiarios</t>
  </si>
  <si>
    <t xml:space="preserve">       3. Otros</t>
  </si>
  <si>
    <t>C) PASIVO CORRIENTE</t>
  </si>
  <si>
    <t>I.  Provisiones a corto plazo</t>
  </si>
  <si>
    <t>II. Deudas a corto plazo</t>
  </si>
  <si>
    <t xml:space="preserve">          1. Deudas con entidades de crédito</t>
  </si>
  <si>
    <t xml:space="preserve">          2. Acreedores por arrendamiento financiero</t>
  </si>
  <si>
    <t xml:space="preserve">          3. Otras deudas a corto plazo</t>
  </si>
  <si>
    <t>III.  Deudas con entidades del grupo y asociadas a corto plazo</t>
  </si>
  <si>
    <t xml:space="preserve">IV.   Beneficiarios-Acreedores </t>
  </si>
  <si>
    <t xml:space="preserve">          1.Entidades del grupo</t>
  </si>
  <si>
    <t xml:space="preserve">          2. Entidades asociadas</t>
  </si>
  <si>
    <t xml:space="preserve">          3. Otros</t>
  </si>
  <si>
    <t>V. Acreedores comerciales y otras cuentas a pagar</t>
  </si>
  <si>
    <t xml:space="preserve">         1. Proveedores</t>
  </si>
  <si>
    <t xml:space="preserve">         2. Otros acreedores</t>
  </si>
  <si>
    <t>VI. Periodificaciones a corto plazo</t>
  </si>
  <si>
    <t>TOTAL PATRIMONIO NETO Y PASIVO (A+B+C)</t>
  </si>
  <si>
    <t>CUENTA DE RESULTADOS PYMESFL CORRESPONDIENTE
 AL EJERCICIO TERMINADO EL  31  / 12 / 2016</t>
  </si>
  <si>
    <t>NOTAS DE LA MEMORIA</t>
  </si>
  <si>
    <t>(DEBE)</t>
  </si>
  <si>
    <t>HABER</t>
  </si>
  <si>
    <t>A. Excedente del ejercicio</t>
  </si>
  <si>
    <t>1. Ingresos de la actividad propia</t>
  </si>
  <si>
    <t xml:space="preserve"> a) Cuotas de asociados y afiliados</t>
  </si>
  <si>
    <t>b) Aportaciones de usuarios</t>
  </si>
  <si>
    <t xml:space="preserve"> c) Ingresos de promociones, patrocinadores y colaboraciones</t>
  </si>
  <si>
    <t xml:space="preserve"> d) Subvenciones, donaciones y legados imputados al excedente del ejercicio </t>
  </si>
  <si>
    <t xml:space="preserve"> d) Reintegro de ayudas y asignaciones</t>
  </si>
  <si>
    <r>
      <t>2.</t>
    </r>
    <r>
      <rPr>
        <b/>
        <sz val="9"/>
        <color indexed="10"/>
        <rFont val="Verdana"/>
        <family val="2"/>
      </rPr>
      <t xml:space="preserve"> </t>
    </r>
    <r>
      <rPr>
        <b/>
        <sz val="9"/>
        <rFont val="Verdana"/>
        <family val="2"/>
      </rPr>
      <t>Ventas y otros ingresos ordinarios de la actividad mercantil</t>
    </r>
  </si>
  <si>
    <t xml:space="preserve">3. Gastos por ayudas y otros </t>
  </si>
  <si>
    <t>a) Ayudas monetarias</t>
  </si>
  <si>
    <t>b) Ayudas no monetarias</t>
  </si>
  <si>
    <t>c) Gastos por colaboraciones y del órgano de gobierno</t>
  </si>
  <si>
    <t>d) Reintegro de subvenciones, donaciones y legados</t>
  </si>
  <si>
    <t xml:space="preserve">4. Variación de existencias de productos terminados y en curso de fabricación </t>
  </si>
  <si>
    <t>5. Trabajos realizados por la entidad para su activo</t>
  </si>
  <si>
    <t xml:space="preserve">6. Aprovisionamientos </t>
  </si>
  <si>
    <t>7. Otros ingresos de la actividad</t>
  </si>
  <si>
    <t>a) Ingresos accesorios y otros de gestión corriente</t>
  </si>
  <si>
    <t>b) Subvenciones, donaciones y legados de explotación afectos a la actividad mercantil</t>
  </si>
  <si>
    <t xml:space="preserve">8. Gastos de personal </t>
  </si>
  <si>
    <t>9. Otros gastos de la actividad</t>
  </si>
  <si>
    <t xml:space="preserve">10. Amortización del inmovilizado </t>
  </si>
  <si>
    <t>11. Subvenciones, donaciones y legados de capital traspasados al excedente del ejercicio</t>
  </si>
  <si>
    <t>a) Afectas a la actividad propia</t>
  </si>
  <si>
    <t>b) Afectas a la actividad mercantil</t>
  </si>
  <si>
    <t>12. Excesos de provisiones</t>
  </si>
  <si>
    <t xml:space="preserve">13. Deterioro y resultado por enajenación de inmovilizado </t>
  </si>
  <si>
    <t>13*. Otros resultados</t>
  </si>
  <si>
    <r>
      <t>A.1) EXCEDENTE DE LA ACTIVIDAD (1+2+3+4+5+6+7+8+9+10+11+12+13+13*</t>
    </r>
    <r>
      <rPr>
        <b/>
        <sz val="10"/>
        <rFont val="Verdana"/>
        <family val="2"/>
      </rPr>
      <t>)</t>
    </r>
  </si>
  <si>
    <t>14. Ingresos financieros</t>
  </si>
  <si>
    <t xml:space="preserve">15. Gastos financieros </t>
  </si>
  <si>
    <t xml:space="preserve">16. Variación de valor razonable en instrumentos financieros </t>
  </si>
  <si>
    <t xml:space="preserve">17. Diferencias de cambio </t>
  </si>
  <si>
    <t xml:space="preserve">18. Deterioro y resultado por enajenaciones de instrumentos financieros </t>
  </si>
  <si>
    <t>18*. Imputación de subvenciones, donaciones y legados de carácter financiero</t>
  </si>
  <si>
    <t>A.2) EXCEDENTE DE LAS OPERACIONES FINANCIERAS (14+15+16+17+18+18*)</t>
  </si>
  <si>
    <t>A.3) EXCEDENTE ANTES DE IMPUESTOS (A.1+A.2)</t>
  </si>
  <si>
    <t xml:space="preserve">19. Impuestos sobre beneficios </t>
  </si>
  <si>
    <t>A.4) VARIACIÓN DE PATRIMONIO NETO RECONOCIDA EN EL EXCEDENTE DEL EJERCICIO (A.3+19)</t>
  </si>
  <si>
    <t>B. Ingresos y gastos imputados directamente al patrimonio neto **</t>
  </si>
  <si>
    <t>1. Subvenciones recibidas</t>
  </si>
  <si>
    <t>2. Donaciones y legados recibidos</t>
  </si>
  <si>
    <t>3. Otros ingresos y gastos</t>
  </si>
  <si>
    <t>4. Efecto impositivo</t>
  </si>
  <si>
    <t>B.1) VARIACIÓN DE PATRIMONIO NETO POR INGRESOS Y GASTOS RECONOCIDOS DIRECTAMENTE EN EL PATRIMONIO NETO (1+2+3+4)</t>
  </si>
  <si>
    <t>C) Reclasificaciones al excedente del ejercicio</t>
  </si>
  <si>
    <t>C.1) VARIACIÓN DE PATRIMONIO NETO POR RECLASIFICACIONES AL EXCEDENTE DEL EJERCICIO (1+2+3+4)</t>
  </si>
  <si>
    <t xml:space="preserve">D) Variaciones de patrimonio neto por ingresos y gastos imputados directamente al patrimonio neto (B.1+C.1) </t>
  </si>
  <si>
    <t>E) Ajustes por cambios de criterio</t>
  </si>
  <si>
    <t>F) Ajustes por errores</t>
  </si>
  <si>
    <t>G) Variaciones en la dotación fundacional</t>
  </si>
  <si>
    <t>H) Otras variaciones</t>
  </si>
  <si>
    <t>I) RESULTADO TOTAL, VARIACIÓN DEL PATRIMONIO NETO EN EL EJERCICIO (A.4+D+E+F+G+H)</t>
  </si>
  <si>
    <t>BALANCE PYMESFL AL CIERRE DEL EJERCICIO 2018</t>
  </si>
  <si>
    <t>2018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</si>
</sst>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0"/>
      <color theme="1"/>
      <name val="Courier New"/>
      <family val="2"/>
    </font>
    <font>
      <sz val="10"/>
      <color theme="1"/>
      <name val="Courier New"/>
      <family val="2"/>
    </font>
    <font>
      <sz val="10"/>
      <name val="Arial"/>
    </font>
    <font>
      <b/>
      <sz val="10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9"/>
      <color indexed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6" fillId="3" borderId="4" xfId="2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4" xfId="2" applyFont="1" applyFill="1" applyBorder="1" applyAlignment="1">
      <alignment vertical="center" wrapText="1"/>
    </xf>
    <xf numFmtId="49" fontId="5" fillId="3" borderId="4" xfId="2" applyNumberFormat="1" applyFont="1" applyFill="1" applyBorder="1" applyAlignment="1">
      <alignment vertical="center" wrapText="1"/>
    </xf>
    <xf numFmtId="4" fontId="3" fillId="3" borderId="4" xfId="2" applyNumberFormat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 wrapText="1" indent="2"/>
    </xf>
    <xf numFmtId="49" fontId="8" fillId="2" borderId="4" xfId="2" applyNumberFormat="1" applyFont="1" applyFill="1" applyBorder="1" applyAlignment="1" applyProtection="1">
      <alignment vertical="center" wrapText="1"/>
      <protection locked="0"/>
    </xf>
    <xf numFmtId="4" fontId="8" fillId="0" borderId="4" xfId="2" applyNumberFormat="1" applyFont="1" applyBorder="1" applyAlignment="1" applyProtection="1">
      <alignment vertical="center" wrapText="1"/>
      <protection locked="0"/>
    </xf>
    <xf numFmtId="0" fontId="8" fillId="2" borderId="4" xfId="2" applyFont="1" applyFill="1" applyBorder="1" applyAlignment="1">
      <alignment horizontal="left" vertical="center" wrapText="1" indent="2"/>
    </xf>
    <xf numFmtId="0" fontId="3" fillId="3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left" vertical="center" wrapText="1" indent="1"/>
    </xf>
    <xf numFmtId="4" fontId="7" fillId="2" borderId="4" xfId="2" applyNumberFormat="1" applyFont="1" applyFill="1" applyBorder="1" applyAlignment="1">
      <alignment vertical="center" wrapText="1"/>
    </xf>
    <xf numFmtId="0" fontId="8" fillId="2" borderId="4" xfId="2" applyFont="1" applyFill="1" applyBorder="1" applyAlignment="1">
      <alignment horizontal="left" vertical="center" wrapText="1" indent="4"/>
    </xf>
    <xf numFmtId="4" fontId="7" fillId="0" borderId="4" xfId="2" applyNumberFormat="1" applyFont="1" applyBorder="1" applyAlignment="1">
      <alignment vertical="center" wrapText="1"/>
    </xf>
    <xf numFmtId="4" fontId="8" fillId="2" borderId="4" xfId="2" applyNumberFormat="1" applyFont="1" applyFill="1" applyBorder="1" applyAlignment="1">
      <alignment vertical="center" wrapText="1"/>
    </xf>
    <xf numFmtId="0" fontId="7" fillId="2" borderId="4" xfId="2" applyFont="1" applyFill="1" applyBorder="1" applyAlignment="1">
      <alignment horizontal="left" vertical="center" wrapText="1" indent="3"/>
    </xf>
    <xf numFmtId="4" fontId="8" fillId="2" borderId="4" xfId="2" applyNumberFormat="1" applyFont="1" applyFill="1" applyBorder="1" applyAlignment="1" applyProtection="1">
      <alignment vertical="center" wrapText="1"/>
      <protection locked="0"/>
    </xf>
    <xf numFmtId="0" fontId="8" fillId="2" borderId="5" xfId="2" applyFont="1" applyFill="1" applyBorder="1" applyAlignment="1">
      <alignment horizontal="left" vertical="center" wrapText="1" indent="2"/>
    </xf>
    <xf numFmtId="49" fontId="8" fillId="2" borderId="5" xfId="2" applyNumberFormat="1" applyFont="1" applyFill="1" applyBorder="1" applyAlignment="1" applyProtection="1">
      <alignment vertical="center" wrapText="1"/>
      <protection locked="0"/>
    </xf>
    <xf numFmtId="0" fontId="8" fillId="2" borderId="6" xfId="2" applyFont="1" applyFill="1" applyBorder="1" applyAlignment="1">
      <alignment horizontal="left" vertical="center" wrapText="1" indent="2"/>
    </xf>
    <xf numFmtId="49" fontId="8" fillId="2" borderId="6" xfId="2" applyNumberFormat="1" applyFont="1" applyFill="1" applyBorder="1" applyAlignment="1" applyProtection="1">
      <alignment vertical="center" wrapText="1"/>
      <protection locked="0"/>
    </xf>
    <xf numFmtId="49" fontId="3" fillId="3" borderId="4" xfId="2" applyNumberFormat="1" applyFont="1" applyFill="1" applyBorder="1" applyAlignment="1">
      <alignment vertical="center" wrapText="1"/>
    </xf>
    <xf numFmtId="4" fontId="7" fillId="3" borderId="4" xfId="2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>
      <alignment horizontal="left" vertical="center" wrapText="1" indent="1"/>
    </xf>
    <xf numFmtId="0" fontId="8" fillId="0" borderId="6" xfId="2" applyFont="1" applyBorder="1" applyAlignment="1" applyProtection="1">
      <alignment vertical="center" wrapText="1"/>
      <protection locked="0"/>
    </xf>
    <xf numFmtId="4" fontId="7" fillId="2" borderId="6" xfId="2" applyNumberFormat="1" applyFont="1" applyFill="1" applyBorder="1" applyAlignment="1">
      <alignment vertical="center" wrapText="1"/>
    </xf>
    <xf numFmtId="0" fontId="9" fillId="2" borderId="4" xfId="2" applyFont="1" applyFill="1" applyBorder="1" applyAlignment="1">
      <alignment horizontal="left" vertical="center" wrapText="1" indent="2"/>
    </xf>
    <xf numFmtId="0" fontId="5" fillId="2" borderId="4" xfId="2" applyFont="1" applyFill="1" applyBorder="1" applyAlignment="1" applyProtection="1">
      <alignment vertical="center" wrapText="1"/>
      <protection locked="0"/>
    </xf>
    <xf numFmtId="0" fontId="8" fillId="2" borderId="4" xfId="2" applyFont="1" applyFill="1" applyBorder="1" applyAlignment="1" applyProtection="1">
      <alignment vertical="center" wrapText="1"/>
      <protection locked="0"/>
    </xf>
    <xf numFmtId="0" fontId="8" fillId="2" borderId="4" xfId="2" applyFont="1" applyFill="1" applyBorder="1" applyAlignment="1" applyProtection="1">
      <alignment horizontal="left" vertical="center" wrapText="1"/>
      <protection locked="0"/>
    </xf>
    <xf numFmtId="0" fontId="5" fillId="3" borderId="4" xfId="2" applyFont="1" applyFill="1" applyBorder="1" applyAlignment="1" applyProtection="1">
      <alignment vertical="center" wrapText="1"/>
      <protection locked="0"/>
    </xf>
    <xf numFmtId="4" fontId="8" fillId="2" borderId="4" xfId="2" applyNumberFormat="1" applyFont="1" applyFill="1" applyBorder="1" applyAlignment="1">
      <alignment horizontal="right" vertical="center" wrapText="1"/>
    </xf>
    <xf numFmtId="0" fontId="8" fillId="2" borderId="4" xfId="2" applyFont="1" applyFill="1" applyBorder="1" applyAlignment="1">
      <alignment horizontal="left" vertical="center" wrapText="1" indent="1"/>
    </xf>
    <xf numFmtId="0" fontId="3" fillId="3" borderId="5" xfId="2" applyFont="1" applyFill="1" applyBorder="1" applyAlignment="1">
      <alignment vertical="center" wrapText="1"/>
    </xf>
    <xf numFmtId="0" fontId="5" fillId="3" borderId="5" xfId="2" applyFont="1" applyFill="1" applyBorder="1" applyAlignment="1" applyProtection="1">
      <alignment vertical="center" wrapText="1"/>
      <protection locked="0"/>
    </xf>
    <xf numFmtId="4" fontId="3" fillId="3" borderId="4" xfId="2" applyNumberFormat="1" applyFont="1" applyFill="1" applyBorder="1" applyAlignment="1" applyProtection="1">
      <alignment vertical="center" wrapText="1"/>
      <protection locked="0"/>
    </xf>
    <xf numFmtId="0" fontId="0" fillId="0" borderId="4" xfId="0" applyBorder="1"/>
    <xf numFmtId="4" fontId="3" fillId="0" borderId="4" xfId="2" applyNumberFormat="1" applyFont="1" applyBorder="1" applyAlignment="1">
      <alignment vertical="center" wrapText="1"/>
    </xf>
    <xf numFmtId="43" fontId="5" fillId="2" borderId="4" xfId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vertical="center" wrapText="1"/>
      <protection locked="0"/>
    </xf>
    <xf numFmtId="43" fontId="8" fillId="2" borderId="4" xfId="1" applyFont="1" applyFill="1" applyBorder="1" applyAlignment="1" applyProtection="1">
      <alignment horizontal="left" vertical="center" wrapText="1"/>
      <protection locked="0"/>
    </xf>
    <xf numFmtId="43" fontId="8" fillId="0" borderId="4" xfId="1" applyFont="1" applyBorder="1" applyAlignment="1" applyProtection="1">
      <alignment vertical="center" wrapText="1"/>
      <protection locked="0"/>
    </xf>
    <xf numFmtId="43" fontId="8" fillId="0" borderId="4" xfId="1" applyFont="1" applyBorder="1" applyAlignment="1">
      <alignment vertical="center" wrapText="1"/>
    </xf>
    <xf numFmtId="43" fontId="7" fillId="2" borderId="4" xfId="1" applyFont="1" applyFill="1" applyBorder="1" applyAlignment="1">
      <alignment vertical="center" wrapText="1"/>
    </xf>
    <xf numFmtId="43" fontId="7" fillId="2" borderId="4" xfId="1" applyFont="1" applyFill="1" applyBorder="1" applyAlignment="1">
      <alignment horizontal="right" vertical="center" wrapText="1"/>
    </xf>
    <xf numFmtId="0" fontId="3" fillId="0" borderId="1" xfId="2" applyFont="1" applyBorder="1" applyAlignment="1" applyProtection="1">
      <alignment horizontal="left" vertical="justify" wrapText="1"/>
      <protection locked="0"/>
    </xf>
    <xf numFmtId="0" fontId="0" fillId="0" borderId="2" xfId="0" applyBorder="1" applyAlignment="1" applyProtection="1">
      <alignment vertical="justify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Protection="1">
      <protection locked="0"/>
    </xf>
    <xf numFmtId="0" fontId="4" fillId="0" borderId="0" xfId="2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8" fillId="3" borderId="4" xfId="2" applyFont="1" applyFill="1" applyBorder="1" applyAlignment="1">
      <alignment vertical="center" wrapText="1"/>
    </xf>
    <xf numFmtId="0" fontId="7" fillId="3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MODELO ABREVIADOS -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opLeftCell="A37" zoomScale="85" zoomScaleNormal="85" workbookViewId="0">
      <selection activeCell="C3" sqref="C3"/>
    </sheetView>
  </sheetViews>
  <sheetFormatPr baseColWidth="10" defaultColWidth="28.25" defaultRowHeight="16.5" customHeight="1"/>
  <cols>
    <col min="1" max="1" width="63" bestFit="1" customWidth="1"/>
    <col min="2" max="2" width="21.125" bestFit="1" customWidth="1"/>
    <col min="3" max="3" width="11.5" customWidth="1"/>
    <col min="4" max="4" width="10.875" bestFit="1" customWidth="1"/>
  </cols>
  <sheetData>
    <row r="1" spans="1:4" ht="35.25" customHeight="1">
      <c r="A1" s="48" t="s">
        <v>0</v>
      </c>
      <c r="B1" s="49"/>
      <c r="C1" s="49"/>
      <c r="D1" s="49"/>
    </row>
    <row r="2" spans="1:4" ht="16.5" customHeight="1">
      <c r="A2" s="50" t="s">
        <v>123</v>
      </c>
      <c r="B2" s="51"/>
      <c r="C2" s="51"/>
      <c r="D2" s="51"/>
    </row>
    <row r="3" spans="1:4" ht="16.5" customHeight="1">
      <c r="A3" s="1" t="s">
        <v>1</v>
      </c>
      <c r="B3" s="2" t="s">
        <v>2</v>
      </c>
      <c r="C3" s="3" t="s">
        <v>124</v>
      </c>
      <c r="D3" s="3">
        <v>2017</v>
      </c>
    </row>
    <row r="4" spans="1:4" ht="16.5" customHeight="1">
      <c r="A4" s="4" t="s">
        <v>3</v>
      </c>
      <c r="B4" s="5"/>
      <c r="C4" s="6">
        <f>SUM(C5:C12)</f>
        <v>582.59</v>
      </c>
      <c r="D4" s="6">
        <f>SUM(D5:D12)</f>
        <v>0</v>
      </c>
    </row>
    <row r="5" spans="1:4" ht="16.5" customHeight="1">
      <c r="A5" s="7" t="s">
        <v>4</v>
      </c>
      <c r="B5" s="8"/>
      <c r="C5" s="42"/>
      <c r="D5" s="44"/>
    </row>
    <row r="6" spans="1:4" ht="16.5" customHeight="1">
      <c r="A6" s="7" t="s">
        <v>5</v>
      </c>
      <c r="B6" s="8"/>
      <c r="C6" s="42"/>
      <c r="D6" s="44"/>
    </row>
    <row r="7" spans="1:4" ht="16.5" customHeight="1">
      <c r="A7" s="7" t="s">
        <v>6</v>
      </c>
      <c r="B7" s="8"/>
      <c r="C7" s="42">
        <v>582.59</v>
      </c>
      <c r="D7" s="44"/>
    </row>
    <row r="8" spans="1:4" ht="16.5" customHeight="1">
      <c r="A8" s="7" t="s">
        <v>7</v>
      </c>
      <c r="B8" s="8"/>
      <c r="C8" s="42"/>
      <c r="D8" s="44"/>
    </row>
    <row r="9" spans="1:4" ht="16.5" customHeight="1">
      <c r="A9" s="7" t="s">
        <v>8</v>
      </c>
      <c r="B9" s="8"/>
      <c r="C9" s="42"/>
      <c r="D9" s="44"/>
    </row>
    <row r="10" spans="1:4" ht="16.5" customHeight="1">
      <c r="A10" s="7" t="s">
        <v>9</v>
      </c>
      <c r="B10" s="8"/>
      <c r="C10" s="42"/>
      <c r="D10" s="44"/>
    </row>
    <row r="11" spans="1:4" ht="16.5" customHeight="1">
      <c r="A11" s="7" t="s">
        <v>10</v>
      </c>
      <c r="B11" s="8"/>
      <c r="C11" s="42"/>
      <c r="D11" s="44"/>
    </row>
    <row r="12" spans="1:4" ht="16.5" customHeight="1">
      <c r="A12" s="7" t="s">
        <v>11</v>
      </c>
      <c r="B12" s="8"/>
      <c r="C12" s="42"/>
      <c r="D12" s="45"/>
    </row>
    <row r="13" spans="1:4" ht="16.5" hidden="1" customHeight="1">
      <c r="A13" s="7" t="s">
        <v>12</v>
      </c>
      <c r="B13" s="8"/>
      <c r="C13" s="8"/>
      <c r="D13" s="9"/>
    </row>
    <row r="14" spans="1:4" ht="16.5" hidden="1" customHeight="1">
      <c r="A14" s="7" t="s">
        <v>13</v>
      </c>
      <c r="B14" s="8"/>
      <c r="C14" s="8"/>
      <c r="D14" s="9"/>
    </row>
    <row r="15" spans="1:4" ht="16.5" hidden="1" customHeight="1">
      <c r="A15" s="7" t="s">
        <v>14</v>
      </c>
      <c r="B15" s="8"/>
      <c r="C15" s="8"/>
      <c r="D15" s="9"/>
    </row>
    <row r="16" spans="1:4" ht="16.5" customHeight="1">
      <c r="A16" s="4" t="s">
        <v>15</v>
      </c>
      <c r="B16" s="5"/>
      <c r="C16" s="6">
        <f>SUM(C17+C18+C22+C23+C24+C25+C26)</f>
        <v>104595.55</v>
      </c>
      <c r="D16" s="6">
        <f>SUM(D17+D18+D22+D23+D24+D25+D26)</f>
        <v>70784.679999999993</v>
      </c>
    </row>
    <row r="17" spans="1:4" ht="16.5" customHeight="1">
      <c r="A17" s="7" t="s">
        <v>16</v>
      </c>
      <c r="B17" s="8"/>
      <c r="C17" s="42"/>
      <c r="D17" s="44"/>
    </row>
    <row r="18" spans="1:4" ht="16.5" customHeight="1">
      <c r="A18" s="7" t="s">
        <v>17</v>
      </c>
      <c r="B18" s="8"/>
      <c r="C18" s="42"/>
      <c r="D18" s="45"/>
    </row>
    <row r="19" spans="1:4" ht="16.5" hidden="1" customHeight="1">
      <c r="A19" s="7" t="s">
        <v>18</v>
      </c>
      <c r="B19" s="8"/>
      <c r="C19" s="42"/>
      <c r="D19" s="44"/>
    </row>
    <row r="20" spans="1:4" ht="16.5" hidden="1" customHeight="1">
      <c r="A20" s="10" t="s">
        <v>19</v>
      </c>
      <c r="B20" s="8"/>
      <c r="C20" s="42"/>
      <c r="D20" s="44"/>
    </row>
    <row r="21" spans="1:4" ht="16.5" hidden="1" customHeight="1">
      <c r="A21" s="10" t="s">
        <v>20</v>
      </c>
      <c r="B21" s="8"/>
      <c r="C21" s="42"/>
      <c r="D21" s="44"/>
    </row>
    <row r="22" spans="1:4" ht="16.5" customHeight="1">
      <c r="A22" s="7" t="s">
        <v>21</v>
      </c>
      <c r="B22" s="8"/>
      <c r="C22" s="42">
        <v>21117.5</v>
      </c>
      <c r="D22" s="44"/>
    </row>
    <row r="23" spans="1:4" ht="16.5" customHeight="1">
      <c r="A23" s="7" t="s">
        <v>22</v>
      </c>
      <c r="B23" s="8"/>
      <c r="C23" s="42"/>
      <c r="D23" s="44"/>
    </row>
    <row r="24" spans="1:4" ht="16.5" customHeight="1">
      <c r="A24" s="7" t="s">
        <v>23</v>
      </c>
      <c r="B24" s="8"/>
      <c r="C24" s="42"/>
      <c r="D24" s="44"/>
    </row>
    <row r="25" spans="1:4" ht="16.5" customHeight="1">
      <c r="A25" s="7" t="s">
        <v>24</v>
      </c>
      <c r="B25" s="8"/>
      <c r="C25" s="42"/>
      <c r="D25" s="44"/>
    </row>
    <row r="26" spans="1:4" ht="16.5" customHeight="1">
      <c r="A26" s="7" t="s">
        <v>25</v>
      </c>
      <c r="B26" s="8"/>
      <c r="C26" s="42">
        <v>83478.05</v>
      </c>
      <c r="D26" s="44">
        <v>70784.679999999993</v>
      </c>
    </row>
    <row r="27" spans="1:4" ht="16.5" customHeight="1">
      <c r="A27" s="11" t="s">
        <v>26</v>
      </c>
      <c r="B27" s="5"/>
      <c r="C27" s="6">
        <f>C4+C16</f>
        <v>105178.14</v>
      </c>
      <c r="D27" s="6">
        <f>D4+D16</f>
        <v>70784.679999999993</v>
      </c>
    </row>
    <row r="30" spans="1:4" ht="16.5" customHeight="1">
      <c r="A30" s="1" t="s">
        <v>27</v>
      </c>
      <c r="B30" s="2" t="s">
        <v>2</v>
      </c>
      <c r="C30" s="3" t="s">
        <v>124</v>
      </c>
      <c r="D30" s="3">
        <v>2017</v>
      </c>
    </row>
    <row r="31" spans="1:4" ht="16.5" customHeight="1">
      <c r="A31" s="4" t="s">
        <v>28</v>
      </c>
      <c r="B31" s="5"/>
      <c r="C31" s="6">
        <f>SUM(C32+C39)</f>
        <v>101622.08</v>
      </c>
      <c r="D31" s="6">
        <f>SUM(D32+D39)</f>
        <v>69810.880000000005</v>
      </c>
    </row>
    <row r="32" spans="1:4" ht="16.5" customHeight="1">
      <c r="A32" s="12" t="s">
        <v>29</v>
      </c>
      <c r="B32" s="8"/>
      <c r="C32" s="13">
        <f>SUM(C33+C36+C37+C38)</f>
        <v>101622.08</v>
      </c>
      <c r="D32" s="13">
        <f>SUM(D33+D36+D37+D38)</f>
        <v>69810.880000000005</v>
      </c>
    </row>
    <row r="33" spans="1:4" ht="16.5" customHeight="1">
      <c r="A33" s="7" t="s">
        <v>30</v>
      </c>
      <c r="B33" s="8"/>
      <c r="C33" s="13">
        <f>SUM(C34+C35)</f>
        <v>30000</v>
      </c>
      <c r="D33" s="13">
        <f>SUM(D34+D35)</f>
        <v>30000</v>
      </c>
    </row>
    <row r="34" spans="1:4" ht="16.5" customHeight="1">
      <c r="A34" s="14" t="s">
        <v>31</v>
      </c>
      <c r="B34" s="8"/>
      <c r="C34" s="42">
        <v>30000</v>
      </c>
      <c r="D34" s="44">
        <v>30000</v>
      </c>
    </row>
    <row r="35" spans="1:4" ht="16.5" customHeight="1">
      <c r="A35" s="14" t="s">
        <v>32</v>
      </c>
      <c r="B35" s="8"/>
      <c r="C35" s="42"/>
      <c r="D35" s="44"/>
    </row>
    <row r="36" spans="1:4" ht="16.5" customHeight="1">
      <c r="A36" s="7" t="s">
        <v>33</v>
      </c>
      <c r="B36" s="8"/>
      <c r="C36" s="42"/>
      <c r="D36" s="44"/>
    </row>
    <row r="37" spans="1:4" ht="16.5" customHeight="1">
      <c r="A37" s="7" t="s">
        <v>34</v>
      </c>
      <c r="B37" s="8"/>
      <c r="C37" s="42">
        <v>39810.879999999997</v>
      </c>
      <c r="D37" s="44">
        <v>33740.54</v>
      </c>
    </row>
    <row r="38" spans="1:4" ht="16.5" customHeight="1">
      <c r="A38" s="7" t="s">
        <v>35</v>
      </c>
      <c r="B38" s="8"/>
      <c r="C38" s="42">
        <v>31811.200000000001</v>
      </c>
      <c r="D38" s="44">
        <v>6070.34</v>
      </c>
    </row>
    <row r="39" spans="1:4" ht="16.5" customHeight="1">
      <c r="A39" s="12" t="s">
        <v>36</v>
      </c>
      <c r="B39" s="8"/>
      <c r="C39" s="42"/>
      <c r="D39" s="44"/>
    </row>
    <row r="40" spans="1:4" ht="16.5" customHeight="1">
      <c r="A40" s="4" t="s">
        <v>37</v>
      </c>
      <c r="B40" s="5"/>
      <c r="C40" s="6">
        <f>SUM(C41+C42+C46+C47+C48+C49)</f>
        <v>0</v>
      </c>
      <c r="D40" s="6">
        <f>SUM(D41+D42+D46+D47+D48+D49)</f>
        <v>0</v>
      </c>
    </row>
    <row r="41" spans="1:4" ht="16.5" customHeight="1">
      <c r="A41" s="12" t="s">
        <v>38</v>
      </c>
      <c r="B41" s="8"/>
      <c r="C41" s="8"/>
      <c r="D41" s="9"/>
    </row>
    <row r="42" spans="1:4" ht="16.5" customHeight="1">
      <c r="A42" s="12" t="s">
        <v>39</v>
      </c>
      <c r="B42" s="8"/>
      <c r="C42" s="15">
        <f>SUM(C43:C45)</f>
        <v>0</v>
      </c>
      <c r="D42" s="15">
        <f>SUM(D43:D45)</f>
        <v>0</v>
      </c>
    </row>
    <row r="43" spans="1:4" ht="16.5" hidden="1" customHeight="1">
      <c r="A43" s="10" t="s">
        <v>40</v>
      </c>
      <c r="B43" s="8"/>
      <c r="C43" s="8"/>
      <c r="D43" s="9"/>
    </row>
    <row r="44" spans="1:4" ht="16.5" hidden="1" customHeight="1">
      <c r="A44" s="10" t="s">
        <v>41</v>
      </c>
      <c r="B44" s="8"/>
      <c r="C44" s="8"/>
      <c r="D44" s="9"/>
    </row>
    <row r="45" spans="1:4" ht="16.5" hidden="1" customHeight="1">
      <c r="A45" s="10" t="s">
        <v>42</v>
      </c>
      <c r="B45" s="8"/>
      <c r="C45" s="8"/>
      <c r="D45" s="9"/>
    </row>
    <row r="46" spans="1:4" ht="16.5" customHeight="1">
      <c r="A46" s="12" t="s">
        <v>43</v>
      </c>
      <c r="B46" s="8"/>
      <c r="C46" s="8"/>
      <c r="D46" s="9"/>
    </row>
    <row r="47" spans="1:4" ht="16.5" customHeight="1">
      <c r="A47" s="12" t="s">
        <v>44</v>
      </c>
      <c r="B47" s="8"/>
      <c r="C47" s="8"/>
      <c r="D47" s="9"/>
    </row>
    <row r="48" spans="1:4" ht="16.5" customHeight="1">
      <c r="A48" s="12" t="s">
        <v>45</v>
      </c>
      <c r="B48" s="8"/>
      <c r="C48" s="8"/>
      <c r="D48" s="9"/>
    </row>
    <row r="49" spans="1:4" ht="16.5" customHeight="1">
      <c r="A49" s="12" t="s">
        <v>46</v>
      </c>
      <c r="B49" s="8"/>
      <c r="C49" s="16">
        <f>SUM(C50:C52)</f>
        <v>0</v>
      </c>
      <c r="D49" s="16">
        <f>SUM(D50:D52)</f>
        <v>0</v>
      </c>
    </row>
    <row r="50" spans="1:4" ht="16.5" hidden="1" customHeight="1">
      <c r="A50" s="10" t="s">
        <v>47</v>
      </c>
      <c r="B50" s="8"/>
      <c r="C50" s="8"/>
      <c r="D50" s="9"/>
    </row>
    <row r="51" spans="1:4" ht="16.5" hidden="1" customHeight="1">
      <c r="A51" s="10" t="s">
        <v>48</v>
      </c>
      <c r="B51" s="8"/>
      <c r="C51" s="8"/>
      <c r="D51" s="9"/>
    </row>
    <row r="52" spans="1:4" ht="16.5" hidden="1" customHeight="1">
      <c r="A52" s="10" t="s">
        <v>49</v>
      </c>
      <c r="B52" s="8"/>
      <c r="C52" s="8"/>
      <c r="D52" s="9"/>
    </row>
    <row r="53" spans="1:4" ht="16.5" customHeight="1">
      <c r="A53" s="4" t="s">
        <v>50</v>
      </c>
      <c r="B53" s="5"/>
      <c r="C53" s="6">
        <f>SUM(C54+C55+C59+C60+C64+C67)</f>
        <v>3556.06</v>
      </c>
      <c r="D53" s="6">
        <f>SUM(D54+D55+D59+D60+D64+D67)</f>
        <v>973.8</v>
      </c>
    </row>
    <row r="54" spans="1:4" ht="16.5" customHeight="1">
      <c r="A54" s="17" t="s">
        <v>51</v>
      </c>
      <c r="B54" s="8"/>
      <c r="C54" s="8"/>
      <c r="D54" s="18"/>
    </row>
    <row r="55" spans="1:4" ht="16.5" customHeight="1">
      <c r="A55" s="17" t="s">
        <v>52</v>
      </c>
      <c r="B55" s="8"/>
      <c r="C55" s="13">
        <f>SUM(C56:C58)</f>
        <v>0</v>
      </c>
      <c r="D55" s="13">
        <f>SUM(D56:D58)</f>
        <v>0</v>
      </c>
    </row>
    <row r="56" spans="1:4" ht="16.5" customHeight="1">
      <c r="A56" s="19" t="s">
        <v>53</v>
      </c>
      <c r="B56" s="20"/>
      <c r="C56" s="20"/>
      <c r="D56" s="9"/>
    </row>
    <row r="57" spans="1:4" ht="16.5" customHeight="1">
      <c r="A57" s="10" t="s">
        <v>54</v>
      </c>
      <c r="B57" s="8"/>
      <c r="C57" s="8"/>
      <c r="D57" s="9"/>
    </row>
    <row r="58" spans="1:4" ht="16.5" customHeight="1">
      <c r="A58" s="21" t="s">
        <v>55</v>
      </c>
      <c r="B58" s="22"/>
      <c r="C58" s="22"/>
      <c r="D58" s="9"/>
    </row>
    <row r="59" spans="1:4" ht="16.5" customHeight="1">
      <c r="A59" s="17" t="s">
        <v>56</v>
      </c>
      <c r="B59" s="8"/>
      <c r="C59" s="8"/>
      <c r="D59" s="9"/>
    </row>
    <row r="60" spans="1:4" ht="16.5" customHeight="1">
      <c r="A60" s="17" t="s">
        <v>57</v>
      </c>
      <c r="B60" s="8"/>
      <c r="C60" s="13">
        <f>SUM(C61:C63)</f>
        <v>0</v>
      </c>
      <c r="D60" s="13">
        <f>SUM(D61:D63)</f>
        <v>0</v>
      </c>
    </row>
    <row r="61" spans="1:4" ht="16.5" customHeight="1">
      <c r="A61" s="19" t="s">
        <v>58</v>
      </c>
      <c r="B61" s="20"/>
      <c r="C61" s="20"/>
      <c r="D61" s="9"/>
    </row>
    <row r="62" spans="1:4" ht="16.5" customHeight="1">
      <c r="A62" s="10" t="s">
        <v>59</v>
      </c>
      <c r="B62" s="8"/>
      <c r="C62" s="8"/>
      <c r="D62" s="9"/>
    </row>
    <row r="63" spans="1:4" ht="16.5" customHeight="1">
      <c r="A63" s="21" t="s">
        <v>60</v>
      </c>
      <c r="B63" s="22"/>
      <c r="C63" s="22"/>
      <c r="D63" s="9"/>
    </row>
    <row r="64" spans="1:4" ht="16.5" customHeight="1">
      <c r="A64" s="17" t="s">
        <v>61</v>
      </c>
      <c r="B64" s="8"/>
      <c r="C64" s="13">
        <f>SUM(C65:C66)</f>
        <v>3556.06</v>
      </c>
      <c r="D64" s="13">
        <f>SUM(D65:D66)</f>
        <v>973.8</v>
      </c>
    </row>
    <row r="65" spans="1:4" ht="16.5" customHeight="1">
      <c r="A65" s="10" t="s">
        <v>62</v>
      </c>
      <c r="B65" s="8"/>
      <c r="C65" s="8"/>
      <c r="D65" s="9"/>
    </row>
    <row r="66" spans="1:4" ht="16.5" customHeight="1">
      <c r="A66" s="10" t="s">
        <v>63</v>
      </c>
      <c r="B66" s="8"/>
      <c r="C66" s="42">
        <v>3556.06</v>
      </c>
      <c r="D66" s="9">
        <v>973.8</v>
      </c>
    </row>
    <row r="67" spans="1:4" ht="16.5" customHeight="1">
      <c r="A67" s="17" t="s">
        <v>64</v>
      </c>
      <c r="B67" s="8"/>
      <c r="C67" s="8"/>
      <c r="D67" s="9"/>
    </row>
    <row r="68" spans="1:4" ht="16.5" customHeight="1">
      <c r="A68" s="4" t="s">
        <v>65</v>
      </c>
      <c r="B68" s="23"/>
      <c r="C68" s="6">
        <f>SUM(C31+C40+C53)</f>
        <v>105178.14</v>
      </c>
      <c r="D68" s="6">
        <f>SUM(D31+D40+D53)</f>
        <v>70784.680000000008</v>
      </c>
    </row>
  </sheetData>
  <mergeCells count="2"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workbookViewId="0">
      <selection activeCell="C5" sqref="C5"/>
    </sheetView>
  </sheetViews>
  <sheetFormatPr baseColWidth="10" defaultRowHeight="15" customHeight="1"/>
  <cols>
    <col min="1" max="1" width="68.25" customWidth="1"/>
    <col min="3" max="4" width="14.125" customWidth="1"/>
  </cols>
  <sheetData>
    <row r="1" spans="1:4" ht="15" customHeight="1">
      <c r="A1" s="48" t="s">
        <v>0</v>
      </c>
      <c r="B1" s="49"/>
      <c r="C1" s="49"/>
      <c r="D1" s="49"/>
    </row>
    <row r="2" spans="1:4" ht="15" customHeight="1">
      <c r="A2" s="52" t="s">
        <v>66</v>
      </c>
      <c r="B2" s="53"/>
      <c r="C2" s="53"/>
      <c r="D2" s="53"/>
    </row>
    <row r="3" spans="1:4" ht="15" customHeight="1">
      <c r="A3" s="54"/>
      <c r="B3" s="55" t="s">
        <v>67</v>
      </c>
      <c r="C3" s="24" t="s">
        <v>68</v>
      </c>
      <c r="D3" s="24" t="s">
        <v>68</v>
      </c>
    </row>
    <row r="4" spans="1:4" ht="15" customHeight="1">
      <c r="A4" s="54"/>
      <c r="B4" s="55"/>
      <c r="C4" s="24" t="s">
        <v>69</v>
      </c>
      <c r="D4" s="24" t="s">
        <v>69</v>
      </c>
    </row>
    <row r="5" spans="1:4" ht="15" customHeight="1">
      <c r="A5" s="54"/>
      <c r="B5" s="54"/>
      <c r="C5" s="25">
        <v>2018</v>
      </c>
      <c r="D5" s="25">
        <v>2017</v>
      </c>
    </row>
    <row r="6" spans="1:4" ht="15" customHeight="1">
      <c r="A6" s="4" t="s">
        <v>70</v>
      </c>
      <c r="B6" s="4"/>
      <c r="C6" s="4"/>
      <c r="D6" s="4"/>
    </row>
    <row r="7" spans="1:4" ht="15" customHeight="1">
      <c r="A7" s="26" t="s">
        <v>71</v>
      </c>
      <c r="B7" s="27"/>
      <c r="C7" s="28">
        <f>SUM(C8:C12)</f>
        <v>73387.41</v>
      </c>
      <c r="D7" s="28">
        <f>SUM(D8:D12)</f>
        <v>63050.87</v>
      </c>
    </row>
    <row r="8" spans="1:4" ht="15" customHeight="1">
      <c r="A8" s="29" t="s">
        <v>72</v>
      </c>
      <c r="B8" s="30"/>
      <c r="C8" s="41">
        <v>48787.7</v>
      </c>
      <c r="D8" s="42">
        <v>34631.19</v>
      </c>
    </row>
    <row r="9" spans="1:4" ht="15" customHeight="1">
      <c r="A9" s="29" t="s">
        <v>73</v>
      </c>
      <c r="B9" s="30"/>
      <c r="C9" s="41"/>
      <c r="D9" s="42"/>
    </row>
    <row r="10" spans="1:4" ht="15" customHeight="1">
      <c r="A10" s="29" t="s">
        <v>74</v>
      </c>
      <c r="B10" s="30"/>
      <c r="C10" s="41">
        <v>24599.71</v>
      </c>
      <c r="D10" s="42">
        <v>28419.68</v>
      </c>
    </row>
    <row r="11" spans="1:4" ht="15" customHeight="1">
      <c r="A11" s="29" t="s">
        <v>75</v>
      </c>
      <c r="B11" s="30"/>
      <c r="C11" s="41"/>
      <c r="D11" s="42"/>
    </row>
    <row r="12" spans="1:4" ht="15" customHeight="1">
      <c r="A12" s="29" t="s">
        <v>76</v>
      </c>
      <c r="B12" s="30"/>
      <c r="C12" s="41"/>
      <c r="D12" s="42"/>
    </row>
    <row r="13" spans="1:4" ht="15" customHeight="1">
      <c r="A13" s="12" t="s">
        <v>77</v>
      </c>
      <c r="B13" s="30"/>
      <c r="C13" s="41">
        <v>11254.13</v>
      </c>
      <c r="D13" s="42"/>
    </row>
    <row r="14" spans="1:4" ht="15" customHeight="1">
      <c r="A14" s="12" t="s">
        <v>78</v>
      </c>
      <c r="B14" s="31"/>
      <c r="C14" s="46">
        <f>SUM(C15:C18)</f>
        <v>0</v>
      </c>
      <c r="D14" s="46">
        <f>SUM(D15:D18)</f>
        <v>0</v>
      </c>
    </row>
    <row r="15" spans="1:4" ht="15" hidden="1" customHeight="1">
      <c r="A15" s="29" t="s">
        <v>79</v>
      </c>
      <c r="B15" s="30"/>
      <c r="C15" s="41"/>
      <c r="D15" s="42"/>
    </row>
    <row r="16" spans="1:4" ht="15" hidden="1" customHeight="1">
      <c r="A16" s="29" t="s">
        <v>80</v>
      </c>
      <c r="B16" s="30"/>
      <c r="C16" s="41"/>
      <c r="D16" s="42"/>
    </row>
    <row r="17" spans="1:4" ht="15" hidden="1" customHeight="1">
      <c r="A17" s="29" t="s">
        <v>81</v>
      </c>
      <c r="B17" s="30"/>
      <c r="C17" s="41"/>
      <c r="D17" s="42"/>
    </row>
    <row r="18" spans="1:4" ht="15" hidden="1" customHeight="1">
      <c r="A18" s="29" t="s">
        <v>82</v>
      </c>
      <c r="B18" s="30"/>
      <c r="C18" s="41"/>
      <c r="D18" s="42"/>
    </row>
    <row r="19" spans="1:4" ht="15" customHeight="1">
      <c r="A19" s="12" t="s">
        <v>83</v>
      </c>
      <c r="B19" s="32"/>
      <c r="C19" s="43"/>
      <c r="D19" s="42"/>
    </row>
    <row r="20" spans="1:4" ht="15" customHeight="1">
      <c r="A20" s="12" t="s">
        <v>84</v>
      </c>
      <c r="B20" s="32"/>
      <c r="C20" s="43"/>
      <c r="D20" s="42"/>
    </row>
    <row r="21" spans="1:4" ht="15" customHeight="1">
      <c r="A21" s="12" t="s">
        <v>85</v>
      </c>
      <c r="B21" s="32"/>
      <c r="C21" s="43">
        <v>-103.32</v>
      </c>
      <c r="D21" s="42">
        <v>-379.88</v>
      </c>
    </row>
    <row r="22" spans="1:4" ht="15" customHeight="1">
      <c r="A22" s="12" t="s">
        <v>86</v>
      </c>
      <c r="B22" s="32"/>
      <c r="C22" s="47">
        <f>SUM(C23:C24)</f>
        <v>0</v>
      </c>
      <c r="D22" s="47">
        <f>SUM(D23:D24)</f>
        <v>0</v>
      </c>
    </row>
    <row r="23" spans="1:4" ht="15" customHeight="1">
      <c r="A23" s="29" t="s">
        <v>87</v>
      </c>
      <c r="B23" s="30"/>
      <c r="C23" s="41"/>
      <c r="D23" s="42"/>
    </row>
    <row r="24" spans="1:4" ht="15" customHeight="1">
      <c r="A24" s="29" t="s">
        <v>88</v>
      </c>
      <c r="B24" s="30"/>
      <c r="C24" s="41"/>
      <c r="D24" s="42"/>
    </row>
    <row r="25" spans="1:4" ht="15" customHeight="1">
      <c r="A25" s="12" t="s">
        <v>89</v>
      </c>
      <c r="B25" s="32"/>
      <c r="C25" s="43">
        <v>-7405.38</v>
      </c>
      <c r="D25" s="42">
        <v>-10324.959999999999</v>
      </c>
    </row>
    <row r="26" spans="1:4" ht="15" customHeight="1">
      <c r="A26" s="12" t="s">
        <v>90</v>
      </c>
      <c r="B26" s="32"/>
      <c r="C26" s="43">
        <v>-45305.23</v>
      </c>
      <c r="D26" s="42">
        <v>-46275.69</v>
      </c>
    </row>
    <row r="27" spans="1:4" ht="15" customHeight="1">
      <c r="A27" s="12" t="s">
        <v>91</v>
      </c>
      <c r="B27" s="32"/>
      <c r="C27" s="43">
        <v>-16.41</v>
      </c>
      <c r="D27" s="42"/>
    </row>
    <row r="28" spans="1:4" ht="27.75" customHeight="1">
      <c r="A28" s="12" t="s">
        <v>92</v>
      </c>
      <c r="B28" s="32"/>
      <c r="C28" s="47">
        <f>SUM(C29:C30)</f>
        <v>0</v>
      </c>
      <c r="D28" s="47">
        <f>SUM(D29:D30)</f>
        <v>0</v>
      </c>
    </row>
    <row r="29" spans="1:4" ht="15" hidden="1" customHeight="1">
      <c r="A29" s="29" t="s">
        <v>93</v>
      </c>
      <c r="B29" s="30"/>
      <c r="C29" s="41"/>
      <c r="D29" s="42"/>
    </row>
    <row r="30" spans="1:4" ht="15" hidden="1" customHeight="1">
      <c r="A30" s="29" t="s">
        <v>94</v>
      </c>
      <c r="B30" s="30"/>
      <c r="C30" s="41"/>
      <c r="D30" s="42"/>
    </row>
    <row r="31" spans="1:4" ht="15" customHeight="1">
      <c r="A31" s="12" t="s">
        <v>95</v>
      </c>
      <c r="B31" s="32"/>
      <c r="C31" s="43"/>
      <c r="D31" s="42"/>
    </row>
    <row r="32" spans="1:4" ht="15" customHeight="1">
      <c r="A32" s="12" t="s">
        <v>96</v>
      </c>
      <c r="B32" s="32"/>
      <c r="C32" s="43"/>
      <c r="D32" s="42"/>
    </row>
    <row r="33" spans="1:4" ht="15" customHeight="1">
      <c r="A33" s="12" t="s">
        <v>97</v>
      </c>
      <c r="B33" s="32"/>
      <c r="C33" s="43"/>
      <c r="D33" s="42"/>
    </row>
    <row r="34" spans="1:4" ht="15" customHeight="1">
      <c r="A34" s="4" t="s">
        <v>98</v>
      </c>
      <c r="B34" s="33"/>
      <c r="C34" s="6">
        <f>C7+C13+C14+C19+C20+C21+C22+C25+C26+C27+C28+C31+C32+C33</f>
        <v>31811.199999999993</v>
      </c>
      <c r="D34" s="6">
        <f>D7+D13+D14+D19+D20+D21+D22+D25+D26+D27+D28+D31+D32+D33</f>
        <v>6070.3400000000038</v>
      </c>
    </row>
    <row r="35" spans="1:4" ht="15" customHeight="1">
      <c r="A35" s="12" t="s">
        <v>99</v>
      </c>
      <c r="B35" s="32"/>
      <c r="C35" s="32"/>
      <c r="D35" s="18"/>
    </row>
    <row r="36" spans="1:4" ht="15" customHeight="1">
      <c r="A36" s="12" t="s">
        <v>100</v>
      </c>
      <c r="B36" s="32"/>
      <c r="C36" s="32"/>
      <c r="D36" s="18"/>
    </row>
    <row r="37" spans="1:4" ht="15" customHeight="1">
      <c r="A37" s="12" t="s">
        <v>101</v>
      </c>
      <c r="B37" s="32"/>
      <c r="C37" s="32"/>
      <c r="D37" s="18"/>
    </row>
    <row r="38" spans="1:4" ht="15" customHeight="1">
      <c r="A38" s="12" t="s">
        <v>102</v>
      </c>
      <c r="B38" s="32"/>
      <c r="C38" s="32"/>
      <c r="D38" s="18"/>
    </row>
    <row r="39" spans="1:4" ht="15" customHeight="1">
      <c r="A39" s="12" t="s">
        <v>103</v>
      </c>
      <c r="B39" s="32"/>
      <c r="C39" s="32"/>
      <c r="D39" s="18"/>
    </row>
    <row r="40" spans="1:4" ht="15" customHeight="1">
      <c r="A40" s="12" t="s">
        <v>104</v>
      </c>
      <c r="B40" s="32"/>
      <c r="C40" s="34">
        <f>SUM(C41:C42)</f>
        <v>0</v>
      </c>
      <c r="D40" s="34">
        <f>SUM(D41:D42)</f>
        <v>0</v>
      </c>
    </row>
    <row r="41" spans="1:4" ht="15" customHeight="1">
      <c r="A41" s="35" t="s">
        <v>93</v>
      </c>
      <c r="B41" s="32"/>
      <c r="C41" s="32"/>
      <c r="D41" s="18"/>
    </row>
    <row r="42" spans="1:4" ht="15" customHeight="1">
      <c r="A42" s="35" t="s">
        <v>94</v>
      </c>
      <c r="B42" s="32"/>
      <c r="C42" s="32"/>
      <c r="D42" s="18"/>
    </row>
    <row r="43" spans="1:4" ht="32.25" customHeight="1">
      <c r="A43" s="4" t="s">
        <v>105</v>
      </c>
      <c r="B43" s="33"/>
      <c r="C43" s="6">
        <f>SUM(C35+C36+C37+C38+C39+C40)</f>
        <v>0</v>
      </c>
      <c r="D43" s="6">
        <f>SUM(D35+D36+D37+D38+D39+D40)</f>
        <v>0</v>
      </c>
    </row>
    <row r="44" spans="1:4" ht="15" customHeight="1">
      <c r="A44" s="36" t="s">
        <v>106</v>
      </c>
      <c r="B44" s="37"/>
      <c r="C44" s="6">
        <f>SUM(C34+C43)</f>
        <v>31811.199999999993</v>
      </c>
      <c r="D44" s="6">
        <f>SUM(D34+D43)</f>
        <v>6070.3400000000038</v>
      </c>
    </row>
    <row r="45" spans="1:4" ht="15" customHeight="1">
      <c r="A45" s="12" t="s">
        <v>107</v>
      </c>
      <c r="B45" s="31"/>
      <c r="C45" s="31"/>
      <c r="D45" s="18"/>
    </row>
    <row r="46" spans="1:4" ht="33.75" customHeight="1">
      <c r="A46" s="4" t="s">
        <v>108</v>
      </c>
      <c r="B46" s="33"/>
      <c r="C46" s="6">
        <f>SUM(C44:C45)</f>
        <v>31811.199999999993</v>
      </c>
      <c r="D46" s="6">
        <f>SUM(D44:D45)</f>
        <v>6070.3400000000038</v>
      </c>
    </row>
    <row r="47" spans="1:4" ht="15" customHeight="1">
      <c r="A47" s="4" t="s">
        <v>109</v>
      </c>
      <c r="B47" s="4"/>
      <c r="C47" s="4"/>
      <c r="D47" s="4"/>
    </row>
    <row r="48" spans="1:4" ht="15" customHeight="1">
      <c r="A48" s="12" t="s">
        <v>110</v>
      </c>
      <c r="B48" s="12"/>
      <c r="C48" s="12"/>
      <c r="D48" s="18"/>
    </row>
    <row r="49" spans="1:4" ht="15" customHeight="1">
      <c r="A49" s="12" t="s">
        <v>111</v>
      </c>
      <c r="B49" s="12"/>
      <c r="C49" s="12"/>
      <c r="D49" s="18"/>
    </row>
    <row r="50" spans="1:4" ht="15" customHeight="1">
      <c r="A50" s="12" t="s">
        <v>112</v>
      </c>
      <c r="B50" s="12"/>
      <c r="C50" s="12"/>
      <c r="D50" s="18"/>
    </row>
    <row r="51" spans="1:4" ht="15" customHeight="1">
      <c r="A51" s="12" t="s">
        <v>113</v>
      </c>
      <c r="B51" s="12"/>
      <c r="C51" s="12"/>
      <c r="D51" s="18"/>
    </row>
    <row r="52" spans="1:4" ht="33.75" customHeight="1">
      <c r="A52" s="4" t="s">
        <v>114</v>
      </c>
      <c r="B52" s="33"/>
      <c r="C52" s="6">
        <f>SUM(C48:C51)</f>
        <v>0</v>
      </c>
      <c r="D52" s="6">
        <f>SUM(D48:D51)</f>
        <v>0</v>
      </c>
    </row>
    <row r="53" spans="1:4" ht="15" customHeight="1">
      <c r="A53" s="4" t="s">
        <v>115</v>
      </c>
      <c r="B53" s="4"/>
      <c r="C53" s="4"/>
      <c r="D53" s="4"/>
    </row>
    <row r="54" spans="1:4" ht="15" customHeight="1">
      <c r="A54" s="12" t="s">
        <v>110</v>
      </c>
      <c r="B54" s="12"/>
      <c r="C54" s="12"/>
      <c r="D54" s="18"/>
    </row>
    <row r="55" spans="1:4" ht="15" customHeight="1">
      <c r="A55" s="12" t="s">
        <v>111</v>
      </c>
      <c r="B55" s="12"/>
      <c r="C55" s="12"/>
      <c r="D55" s="18"/>
    </row>
    <row r="56" spans="1:4" ht="15" customHeight="1">
      <c r="A56" s="12" t="s">
        <v>112</v>
      </c>
      <c r="B56" s="12"/>
      <c r="C56" s="12"/>
      <c r="D56" s="18"/>
    </row>
    <row r="57" spans="1:4" ht="15" customHeight="1">
      <c r="A57" s="12" t="s">
        <v>113</v>
      </c>
      <c r="B57" s="12"/>
      <c r="C57" s="12"/>
      <c r="D57" s="18"/>
    </row>
    <row r="58" spans="1:4" ht="27.75" customHeight="1">
      <c r="A58" s="4" t="s">
        <v>116</v>
      </c>
      <c r="B58" s="4"/>
      <c r="C58" s="6">
        <f>SUM(C54:C57)</f>
        <v>0</v>
      </c>
      <c r="D58" s="6">
        <f>SUM(D54:D57)</f>
        <v>0</v>
      </c>
    </row>
    <row r="59" spans="1:4" ht="33.75" customHeight="1">
      <c r="A59" s="4" t="s">
        <v>117</v>
      </c>
      <c r="B59" s="4"/>
      <c r="C59" s="6">
        <f>SUM(C52+C58)</f>
        <v>0</v>
      </c>
      <c r="D59" s="6">
        <f>SUM(D52+D58)</f>
        <v>0</v>
      </c>
    </row>
    <row r="60" spans="1:4" ht="15" customHeight="1">
      <c r="A60" s="4" t="s">
        <v>118</v>
      </c>
      <c r="B60" s="4"/>
      <c r="C60" s="4"/>
      <c r="D60" s="38"/>
    </row>
    <row r="61" spans="1:4" ht="15" customHeight="1">
      <c r="A61" s="4" t="s">
        <v>119</v>
      </c>
      <c r="B61" s="4"/>
      <c r="C61" s="4"/>
      <c r="D61" s="38"/>
    </row>
    <row r="62" spans="1:4" ht="15" customHeight="1">
      <c r="A62" s="4" t="s">
        <v>120</v>
      </c>
      <c r="B62" s="4"/>
      <c r="C62" s="4"/>
      <c r="D62" s="38"/>
    </row>
    <row r="63" spans="1:4" ht="15" customHeight="1">
      <c r="A63" s="4" t="s">
        <v>121</v>
      </c>
      <c r="B63" s="4"/>
      <c r="C63" s="4"/>
      <c r="D63" s="38"/>
    </row>
    <row r="64" spans="1:4" ht="30.75" customHeight="1">
      <c r="A64" s="12" t="s">
        <v>122</v>
      </c>
      <c r="B64" s="39"/>
      <c r="C64" s="40">
        <f>SUM(C46+C59+C60+C61+C62+C63)</f>
        <v>31811.199999999993</v>
      </c>
      <c r="D64" s="40">
        <f>SUM(D46+D59+D60+D61+D62+D63)</f>
        <v>6070.3400000000038</v>
      </c>
    </row>
  </sheetData>
  <mergeCells count="4">
    <mergeCell ref="A1:D1"/>
    <mergeCell ref="A2:D2"/>
    <mergeCell ref="A3:A5"/>
    <mergeCell ref="B3:B5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pyg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Camino Diaz</dc:creator>
  <cp:lastModifiedBy>www.intercambiosvirtuales.org</cp:lastModifiedBy>
  <cp:lastPrinted>2018-05-31T09:51:35Z</cp:lastPrinted>
  <dcterms:created xsi:type="dcterms:W3CDTF">2018-05-31T09:31:07Z</dcterms:created>
  <dcterms:modified xsi:type="dcterms:W3CDTF">2019-10-04T11:41:00Z</dcterms:modified>
</cp:coreProperties>
</file>